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0150" sheetId="55" r:id="rId1"/>
    <sheet name="2010" sheetId="56" r:id="rId2"/>
    <sheet name="3104" sheetId="53" r:id="rId3"/>
    <sheet name="6020" sheetId="49" r:id="rId4"/>
    <sheet name="6030" sheetId="57" r:id="rId5"/>
    <sheet name="6071" sheetId="58" r:id="rId6"/>
    <sheet name="6082" sheetId="51" r:id="rId7"/>
    <sheet name="6090" sheetId="54" r:id="rId8"/>
    <sheet name="7461" sheetId="45" r:id="rId9"/>
    <sheet name="8110" sheetId="47" r:id="rId10"/>
  </sheets>
  <calcPr calcId="145621"/>
</workbook>
</file>

<file path=xl/calcChain.xml><?xml version="1.0" encoding="utf-8"?>
<calcChain xmlns="http://schemas.openxmlformats.org/spreadsheetml/2006/main">
  <c r="E22" i="45" l="1"/>
  <c r="F22" i="45"/>
  <c r="C42" i="45"/>
  <c r="F21" i="47" l="1"/>
  <c r="E20" i="47"/>
  <c r="E42" i="47" s="1"/>
  <c r="C42" i="47"/>
  <c r="B42" i="47"/>
  <c r="F42" i="47"/>
  <c r="F20" i="51" l="1"/>
  <c r="E20" i="58"/>
  <c r="E42" i="58" s="1"/>
  <c r="C42" i="58"/>
  <c r="B42" i="58"/>
  <c r="F42" i="58"/>
  <c r="E23" i="57"/>
  <c r="E26" i="57"/>
  <c r="C42" i="57"/>
  <c r="F30" i="57"/>
  <c r="E28" i="57"/>
  <c r="F25" i="57"/>
  <c r="F42" i="57" s="1"/>
  <c r="E24" i="57"/>
  <c r="B42" i="57"/>
  <c r="E22" i="57"/>
  <c r="E21" i="57"/>
  <c r="E20" i="57"/>
  <c r="E42" i="57" l="1"/>
  <c r="E20" i="49"/>
  <c r="E20" i="53" l="1"/>
  <c r="F42" i="56"/>
  <c r="C42" i="56"/>
  <c r="B42" i="56"/>
  <c r="E20" i="56"/>
  <c r="E42" i="56" s="1"/>
  <c r="E20" i="55" l="1"/>
  <c r="C42" i="55"/>
  <c r="B42" i="55"/>
  <c r="F23" i="55"/>
  <c r="F22" i="55"/>
  <c r="F42" i="55" s="1"/>
  <c r="E22" i="55"/>
  <c r="E21" i="55"/>
  <c r="E42" i="55" l="1"/>
  <c r="F42" i="45" l="1"/>
  <c r="E21" i="45"/>
  <c r="E42" i="53" l="1"/>
  <c r="C42" i="53"/>
  <c r="B42" i="53"/>
  <c r="F20" i="53"/>
  <c r="F42" i="53" l="1"/>
  <c r="B42" i="45" l="1"/>
  <c r="E42" i="49"/>
  <c r="F42" i="49"/>
  <c r="C42" i="49"/>
  <c r="B42" i="49"/>
  <c r="E42" i="45" l="1"/>
  <c r="F42" i="51" l="1"/>
  <c r="C42" i="51"/>
  <c r="B42" i="51"/>
  <c r="E42" i="51"/>
</calcChain>
</file>

<file path=xl/sharedStrings.xml><?xml version="1.0" encoding="utf-8"?>
<sst xmlns="http://schemas.openxmlformats.org/spreadsheetml/2006/main" count="382" uniqueCount="73">
  <si>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</si>
  <si>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</si>
  <si>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</si>
  <si>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</si>
  <si>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</si>
  <si>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</si>
  <si>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</si>
  <si>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</si>
  <si>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</si>
  <si>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</si>
  <si>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</si>
  <si>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</si>
  <si>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</si>
  <si>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</si>
  <si>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</si>
  <si>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</si>
  <si>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</si>
  <si>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</si>
  <si>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</si>
  <si>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</si>
  <si>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Придбання основних засобів (інша субвенція)</t>
  </si>
  <si>
    <t>до паспорту бюджетної програми місцевого бюджету на 2023 рік</t>
  </si>
  <si>
    <t>з КПКВК МБ 0116082 Відділу бухгалтерського обліку, планування та звітності</t>
  </si>
  <si>
    <t>Придбання житла для окремих категорій населення відповідно до законодавства</t>
  </si>
  <si>
    <t>Придбання службового житла в комунальну власність Новгород-Сіверської міської територіальної громади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</si>
  <si>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</si>
  <si>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</si>
  <si>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МТГ</t>
  </si>
  <si>
    <t>з КПКВК МБ 0117461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</si>
  <si>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</si>
  <si>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</si>
  <si>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Закупівля щебеню для підсипання доріг комунальної власності на яких відсутнє тверде покриття</t>
  </si>
  <si>
    <t>з КПКВК МБ 0118110 Відділу бухгалтерського обліку, планування та звітності</t>
  </si>
  <si>
    <t>Ліквідація надзвичайних ситуацій та наслідків стихійного лиха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</si>
  <si>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</si>
  <si>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</si>
  <si>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з КПКВК МБ 0113104 Відділу бухгалтерського обліку, планування та звітності</t>
  </si>
  <si>
    <t>Забезпечення якісного надання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</si>
  <si>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</si>
  <si>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</si>
  <si>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</si>
  <si>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</si>
  <si>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</si>
  <si>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</si>
  <si>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в т.ч. кредиторська заборгованість по бюджету на початок року</t>
  </si>
  <si>
    <t>Придбання предметів і матеріалів для забезпечення господарської діяльності</t>
  </si>
  <si>
    <t>з КПКВК МБ 0112010 Відділу бухгалтерського обліку, планування та звітності</t>
  </si>
  <si>
    <t>Надяння якісних медичних послуг мешканцям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</si>
  <si>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</si>
  <si>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</si>
  <si>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</si>
  <si>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</si>
  <si>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</si>
  <si>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</si>
  <si>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</si>
  <si>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</si>
  <si>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в т.ч. кредиторська заборгованість на початок року</t>
  </si>
  <si>
    <t>Придбання основних засобів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</si>
  <si>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</si>
  <si>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</si>
  <si>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</si>
  <si>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Капітальний ремонт водовідвідної споруди по вул. Вокзальна</t>
  </si>
  <si>
    <t>Капітальний ремонт водовідвідної споруди по вул. Шевченка</t>
  </si>
  <si>
    <t>Оприбуткування основних засобів, згідно довідки у натуральній формі</t>
  </si>
  <si>
    <t>з КПКВК МБ 0116071 Відділу бухгалтерського обліку, планування та звітності</t>
  </si>
  <si>
    <t>Створення належних умов для життєдіяльності населення міста Новгород-Сіверський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</si>
  <si>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</si>
  <si>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</si>
  <si>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Виготовлення проєктно-кошторисної документації, оплата експертних послуг для системи оповіщення</t>
  </si>
  <si>
    <t>з КПКВК МБ 0116090 Відділу бухгалтерського обліку, планування та звітності</t>
  </si>
  <si>
    <t>Поточний та капітальний ремонт доріг і тротуарів  комунальної власності громади</t>
  </si>
  <si>
    <t>Будівництво (реконструкція), капітальний ремонт доріг, площ та тротуарів (в т.ч. співфінансування державних програм)</t>
  </si>
  <si>
    <t>Придбання холодильника для зберігання тіл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</si>
</sst>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2" fontId="1" fillId="2" borderId="5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1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40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41</v>
      </c>
      <c r="B10" s="29"/>
      <c r="C10" s="30"/>
      <c r="D10" s="28" t="s">
        <v>41</v>
      </c>
      <c r="E10" s="29"/>
      <c r="F10" s="30"/>
    </row>
    <row r="11" spans="1:6" ht="50.2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66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59.25" customHeight="1" x14ac:dyDescent="0.25">
      <c r="A20" s="9" t="s">
        <v>42</v>
      </c>
      <c r="B20" s="13">
        <v>26518981</v>
      </c>
      <c r="C20" s="13"/>
      <c r="D20" s="9" t="s">
        <v>42</v>
      </c>
      <c r="E20" s="19">
        <f>B20+400000</f>
        <v>26918981</v>
      </c>
      <c r="F20" s="15"/>
    </row>
    <row r="21" spans="1:6" ht="31.5" customHeight="1" x14ac:dyDescent="0.25">
      <c r="A21" s="9" t="s">
        <v>43</v>
      </c>
      <c r="B21" s="13">
        <v>200000</v>
      </c>
      <c r="C21" s="13">
        <v>300000</v>
      </c>
      <c r="D21" s="9" t="s">
        <v>43</v>
      </c>
      <c r="E21" s="15">
        <f>B21</f>
        <v>200000</v>
      </c>
      <c r="F21" s="15">
        <v>300000</v>
      </c>
    </row>
    <row r="22" spans="1:6" ht="46.5" customHeight="1" x14ac:dyDescent="0.25">
      <c r="A22" s="9" t="s">
        <v>44</v>
      </c>
      <c r="B22" s="23">
        <v>5915.58</v>
      </c>
      <c r="C22" s="23">
        <v>760</v>
      </c>
      <c r="D22" s="9" t="s">
        <v>44</v>
      </c>
      <c r="E22" s="24">
        <f>B22</f>
        <v>5915.58</v>
      </c>
      <c r="F22" s="24">
        <f>C22</f>
        <v>760</v>
      </c>
    </row>
    <row r="23" spans="1:6" ht="48" customHeight="1" x14ac:dyDescent="0.25">
      <c r="A23" s="9" t="s">
        <v>45</v>
      </c>
      <c r="B23" s="13"/>
      <c r="C23" s="13">
        <v>50000</v>
      </c>
      <c r="D23" s="9" t="s">
        <v>45</v>
      </c>
      <c r="E23" s="15"/>
      <c r="F23" s="15">
        <f>C23</f>
        <v>50000</v>
      </c>
    </row>
    <row r="24" spans="1:6" ht="84" customHeight="1" x14ac:dyDescent="0.25">
      <c r="A24" s="9" t="s">
        <v>35</v>
      </c>
      <c r="B24" s="13"/>
      <c r="C24" s="13">
        <v>138198.79999999999</v>
      </c>
      <c r="D24" s="9" t="s">
        <v>35</v>
      </c>
      <c r="E24" s="15"/>
      <c r="F24" s="15">
        <v>138198.79999999999</v>
      </c>
    </row>
    <row r="25" spans="1:6" ht="30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SUM(B20:B30)-B22</f>
        <v>26718981</v>
      </c>
      <c r="C42" s="26">
        <f>SUM(C20:C30)-C22</f>
        <v>488198.8</v>
      </c>
      <c r="D42" s="27"/>
      <c r="E42" s="26">
        <f>SUM(E20:E30)-E22</f>
        <v>27118981</v>
      </c>
      <c r="F42" s="26">
        <f>SUM(F20:F30)-F22</f>
        <v>488198.8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32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2.25" customHeight="1" x14ac:dyDescent="0.25">
      <c r="A10" s="28" t="s">
        <v>33</v>
      </c>
      <c r="B10" s="29"/>
      <c r="C10" s="30"/>
      <c r="D10" s="28" t="s">
        <v>33</v>
      </c>
      <c r="E10" s="29"/>
      <c r="F10" s="30"/>
    </row>
    <row r="11" spans="1:6" ht="30.75" hidden="1" customHeight="1" x14ac:dyDescent="0.25">
      <c r="A11" s="28"/>
      <c r="B11" s="29"/>
      <c r="C11" s="30"/>
      <c r="D11" s="28" t="s">
        <v>67</v>
      </c>
      <c r="E11" s="29"/>
      <c r="F11" s="30"/>
    </row>
    <row r="12" spans="1:6" ht="79.5" hidden="1" customHeight="1" x14ac:dyDescent="0.25">
      <c r="A12" s="28"/>
      <c r="B12" s="29"/>
      <c r="C12" s="30"/>
      <c r="D12" s="28"/>
      <c r="E12" s="29"/>
      <c r="F12" s="30"/>
    </row>
    <row r="13" spans="1:6" ht="81" hidden="1" customHeight="1" x14ac:dyDescent="0.25">
      <c r="A13" s="28"/>
      <c r="B13" s="29"/>
      <c r="C13" s="30"/>
      <c r="D13" s="28"/>
      <c r="E13" s="29"/>
      <c r="F13" s="30"/>
    </row>
    <row r="14" spans="1:6" ht="79.5" hidden="1" customHeight="1" x14ac:dyDescent="0.25">
      <c r="A14" s="28"/>
      <c r="B14" s="29"/>
      <c r="C14" s="30"/>
      <c r="D14" s="28"/>
      <c r="E14" s="29"/>
      <c r="F14" s="30"/>
    </row>
    <row r="15" spans="1:6" ht="33" hidden="1" customHeight="1" x14ac:dyDescent="0.25">
      <c r="A15" s="28"/>
      <c r="B15" s="29"/>
      <c r="C15" s="30"/>
      <c r="D15" s="28"/>
      <c r="E15" s="29"/>
      <c r="F15" s="30"/>
    </row>
    <row r="16" spans="1:6" ht="81.75" hidden="1" customHeight="1" x14ac:dyDescent="0.25">
      <c r="A16" s="28"/>
      <c r="B16" s="29"/>
      <c r="C16" s="30"/>
      <c r="D16" s="28"/>
      <c r="E16" s="29"/>
      <c r="F16" s="30"/>
    </row>
    <row r="17" spans="1:6" ht="50.25" hidden="1" customHeight="1" x14ac:dyDescent="0.25">
      <c r="A17" s="28"/>
      <c r="B17" s="29"/>
      <c r="C17" s="30"/>
      <c r="D17" s="28"/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30" customHeight="1" x14ac:dyDescent="0.25">
      <c r="A20" s="9" t="s">
        <v>34</v>
      </c>
      <c r="B20" s="13">
        <v>1310000</v>
      </c>
      <c r="C20" s="13"/>
      <c r="D20" s="9" t="s">
        <v>34</v>
      </c>
      <c r="E20" s="19">
        <f>B20+100000</f>
        <v>1410000</v>
      </c>
      <c r="F20" s="15"/>
    </row>
    <row r="21" spans="1:6" ht="48" customHeight="1" x14ac:dyDescent="0.25">
      <c r="A21" s="9" t="s">
        <v>35</v>
      </c>
      <c r="B21" s="13"/>
      <c r="C21" s="13">
        <v>5471785.5499999998</v>
      </c>
      <c r="D21" s="9" t="s">
        <v>35</v>
      </c>
      <c r="E21" s="15"/>
      <c r="F21" s="15">
        <f>C21</f>
        <v>5471785.5499999998</v>
      </c>
    </row>
    <row r="22" spans="1:6" ht="33" customHeight="1" x14ac:dyDescent="0.25">
      <c r="A22" s="9" t="s">
        <v>68</v>
      </c>
      <c r="B22" s="13">
        <v>150000</v>
      </c>
      <c r="C22" s="13"/>
      <c r="D22" s="9" t="s">
        <v>68</v>
      </c>
      <c r="E22" s="15">
        <v>150000</v>
      </c>
      <c r="F22" s="15"/>
    </row>
    <row r="23" spans="1:6" ht="30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</f>
        <v>1460000</v>
      </c>
      <c r="C42" s="26">
        <f>SUM(C20:C30)-C22</f>
        <v>5471785.5499999998</v>
      </c>
      <c r="D42" s="27"/>
      <c r="E42" s="26">
        <f>SUM(E20:E30)</f>
        <v>1560000</v>
      </c>
      <c r="F42" s="26">
        <f>SUM(F20:F30)-F22</f>
        <v>5471785.5499999998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7" workbookViewId="0">
      <selection activeCell="F43" sqref="F43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46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47</v>
      </c>
      <c r="B10" s="29"/>
      <c r="C10" s="30"/>
      <c r="D10" s="28" t="s">
        <v>47</v>
      </c>
      <c r="E10" s="29"/>
      <c r="F10" s="30"/>
    </row>
    <row r="11" spans="1:6" ht="50.2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66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28.5" customHeight="1" x14ac:dyDescent="0.25">
      <c r="A20" s="9" t="s">
        <v>48</v>
      </c>
      <c r="B20" s="13">
        <v>6300000</v>
      </c>
      <c r="C20" s="13"/>
      <c r="D20" s="9" t="s">
        <v>48</v>
      </c>
      <c r="E20" s="20">
        <f>B20</f>
        <v>6300000</v>
      </c>
      <c r="F20" s="15"/>
    </row>
    <row r="21" spans="1:6" ht="31.5" customHeight="1" x14ac:dyDescent="0.25">
      <c r="A21" s="9" t="s">
        <v>49</v>
      </c>
      <c r="B21" s="13">
        <v>600000</v>
      </c>
      <c r="C21" s="13"/>
      <c r="D21" s="9" t="s">
        <v>49</v>
      </c>
      <c r="E21" s="15">
        <v>600000</v>
      </c>
      <c r="F21" s="15"/>
    </row>
    <row r="22" spans="1:6" ht="33" customHeight="1" x14ac:dyDescent="0.25">
      <c r="A22" s="9"/>
      <c r="B22" s="13"/>
      <c r="C22" s="13"/>
      <c r="D22" s="9" t="s">
        <v>72</v>
      </c>
      <c r="E22" s="15"/>
      <c r="F22" s="15">
        <v>400000</v>
      </c>
    </row>
    <row r="23" spans="1:6" ht="48" hidden="1" customHeight="1" x14ac:dyDescent="0.25">
      <c r="A23" s="9"/>
      <c r="B23" s="13"/>
      <c r="C23" s="13"/>
      <c r="D23" s="9"/>
      <c r="E23" s="15"/>
      <c r="F23" s="15"/>
    </row>
    <row r="24" spans="1:6" ht="84" hidden="1" customHeight="1" x14ac:dyDescent="0.25">
      <c r="A24" s="9"/>
      <c r="B24" s="13"/>
      <c r="C24" s="13"/>
      <c r="D24" s="9"/>
      <c r="E24" s="15"/>
      <c r="F24" s="15"/>
    </row>
    <row r="25" spans="1:6" ht="30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</f>
        <v>6900000</v>
      </c>
      <c r="C42" s="26">
        <f>SUM(C20:C29)</f>
        <v>0</v>
      </c>
      <c r="D42" s="27"/>
      <c r="E42" s="26">
        <f>SUM(E20:E30)</f>
        <v>6900000</v>
      </c>
      <c r="F42" s="26">
        <f>SUM(F20:F31)</f>
        <v>400000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36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37</v>
      </c>
      <c r="B10" s="29"/>
      <c r="C10" s="30"/>
      <c r="D10" s="28" t="s">
        <v>37</v>
      </c>
      <c r="E10" s="29"/>
      <c r="F10" s="30"/>
    </row>
    <row r="11" spans="1:6" ht="50.25" hidden="1" customHeight="1" x14ac:dyDescent="0.25">
      <c r="A11" s="28"/>
      <c r="B11" s="29"/>
      <c r="C11" s="30"/>
      <c r="D11" s="28"/>
      <c r="E11" s="29"/>
      <c r="F11" s="30"/>
    </row>
    <row r="12" spans="1:6" ht="66" hidden="1" customHeight="1" x14ac:dyDescent="0.25">
      <c r="A12" s="28"/>
      <c r="B12" s="29"/>
      <c r="C12" s="30"/>
      <c r="D12" s="28"/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59.25" customHeight="1" x14ac:dyDescent="0.25">
      <c r="A20" s="9" t="s">
        <v>38</v>
      </c>
      <c r="B20" s="13">
        <v>11230532</v>
      </c>
      <c r="C20" s="13">
        <v>660000</v>
      </c>
      <c r="D20" s="9" t="s">
        <v>38</v>
      </c>
      <c r="E20" s="20">
        <f>B20+1255000+40000</f>
        <v>12525532</v>
      </c>
      <c r="F20" s="15">
        <f>C20</f>
        <v>660000</v>
      </c>
    </row>
    <row r="21" spans="1:6" ht="31.5" customHeight="1" x14ac:dyDescent="0.25">
      <c r="A21" s="9" t="s">
        <v>39</v>
      </c>
      <c r="B21" s="13"/>
      <c r="C21" s="13">
        <v>836317.64</v>
      </c>
      <c r="D21" s="9" t="s">
        <v>39</v>
      </c>
      <c r="E21" s="15"/>
      <c r="F21" s="15">
        <v>1396058.31</v>
      </c>
    </row>
    <row r="22" spans="1:6" ht="46.5" hidden="1" customHeight="1" x14ac:dyDescent="0.25">
      <c r="A22" s="9"/>
      <c r="B22" s="13"/>
      <c r="C22" s="13"/>
      <c r="D22" s="9"/>
      <c r="E22" s="15"/>
      <c r="F22" s="15"/>
    </row>
    <row r="23" spans="1:6" ht="48" hidden="1" customHeight="1" x14ac:dyDescent="0.25">
      <c r="A23" s="9"/>
      <c r="B23" s="13"/>
      <c r="C23" s="13"/>
      <c r="D23" s="9"/>
      <c r="E23" s="15"/>
      <c r="F23" s="15"/>
    </row>
    <row r="24" spans="1:6" ht="84" hidden="1" customHeight="1" x14ac:dyDescent="0.25">
      <c r="A24" s="9"/>
      <c r="B24" s="13"/>
      <c r="C24" s="13"/>
      <c r="D24" s="9"/>
      <c r="E24" s="15"/>
      <c r="F24" s="15"/>
    </row>
    <row r="25" spans="1:6" ht="30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SUM(B20:B30)-B22</f>
        <v>11230532</v>
      </c>
      <c r="C42" s="26">
        <f>SUM(C20:C30)-C22</f>
        <v>1496317.6400000001</v>
      </c>
      <c r="D42" s="27"/>
      <c r="E42" s="26">
        <f>SUM(E20:E30)-E22</f>
        <v>12525532</v>
      </c>
      <c r="F42" s="26">
        <f>SUM(F20:F30)-F22</f>
        <v>2056058.31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42" sqref="H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25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15" customHeight="1" x14ac:dyDescent="0.25">
      <c r="A10" s="28" t="s">
        <v>26</v>
      </c>
      <c r="B10" s="29"/>
      <c r="C10" s="30"/>
      <c r="D10" s="28" t="s">
        <v>26</v>
      </c>
      <c r="E10" s="29"/>
      <c r="F10" s="30"/>
    </row>
    <row r="11" spans="1:6" ht="66" hidden="1" customHeight="1" x14ac:dyDescent="0.25">
      <c r="A11" s="28"/>
      <c r="B11" s="29"/>
      <c r="C11" s="30"/>
      <c r="D11" s="28"/>
      <c r="E11" s="29"/>
      <c r="F11" s="30"/>
    </row>
    <row r="12" spans="1:6" ht="66" hidden="1" customHeight="1" x14ac:dyDescent="0.25">
      <c r="A12" s="28"/>
      <c r="B12" s="29"/>
      <c r="C12" s="30"/>
      <c r="D12" s="28"/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30" customHeight="1" x14ac:dyDescent="0.25">
      <c r="A20" s="9" t="s">
        <v>27</v>
      </c>
      <c r="B20" s="13">
        <v>2100000</v>
      </c>
      <c r="C20" s="13"/>
      <c r="D20" s="9" t="s">
        <v>27</v>
      </c>
      <c r="E20" s="20">
        <f>B20+460000</f>
        <v>2560000</v>
      </c>
      <c r="F20" s="15"/>
    </row>
    <row r="21" spans="1:6" ht="123" hidden="1" customHeight="1" x14ac:dyDescent="0.25">
      <c r="A21" s="9"/>
      <c r="B21" s="13"/>
      <c r="C21" s="13"/>
      <c r="D21" s="9"/>
      <c r="E21" s="15"/>
      <c r="F21" s="15"/>
    </row>
    <row r="22" spans="1:6" ht="61.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</f>
        <v>2100000</v>
      </c>
      <c r="C42" s="26">
        <f>SUM(C20:C29)</f>
        <v>0</v>
      </c>
      <c r="D42" s="27"/>
      <c r="E42" s="26">
        <f>SUM(E20:E30)</f>
        <v>2560000</v>
      </c>
      <c r="F42" s="26">
        <f>SUM(F20:F31)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50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51</v>
      </c>
      <c r="B10" s="29"/>
      <c r="C10" s="30"/>
      <c r="D10" s="28" t="s">
        <v>51</v>
      </c>
      <c r="E10" s="29"/>
      <c r="F10" s="30"/>
    </row>
    <row r="11" spans="1:6" ht="18.75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65.25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63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65.25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66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49.5" customHeight="1" x14ac:dyDescent="0.25">
      <c r="A20" s="9" t="s">
        <v>52</v>
      </c>
      <c r="B20" s="13">
        <v>249900</v>
      </c>
      <c r="C20" s="13"/>
      <c r="D20" s="9" t="s">
        <v>52</v>
      </c>
      <c r="E20" s="20">
        <f>B20</f>
        <v>249900</v>
      </c>
      <c r="F20" s="15"/>
    </row>
    <row r="21" spans="1:6" ht="33.75" customHeight="1" x14ac:dyDescent="0.25">
      <c r="A21" s="9" t="s">
        <v>53</v>
      </c>
      <c r="B21" s="13">
        <v>1500000</v>
      </c>
      <c r="C21" s="13"/>
      <c r="D21" s="9" t="s">
        <v>53</v>
      </c>
      <c r="E21" s="15">
        <f>B21</f>
        <v>1500000</v>
      </c>
      <c r="F21" s="15"/>
    </row>
    <row r="22" spans="1:6" ht="60.75" customHeight="1" x14ac:dyDescent="0.25">
      <c r="A22" s="9" t="s">
        <v>54</v>
      </c>
      <c r="B22" s="13">
        <v>1765100</v>
      </c>
      <c r="C22" s="13"/>
      <c r="D22" s="9" t="s">
        <v>54</v>
      </c>
      <c r="E22" s="15">
        <f>B22</f>
        <v>1765100</v>
      </c>
      <c r="F22" s="15"/>
    </row>
    <row r="23" spans="1:6" ht="44.25" customHeight="1" x14ac:dyDescent="0.25">
      <c r="A23" s="9" t="s">
        <v>55</v>
      </c>
      <c r="B23" s="13">
        <v>5892838.4100000001</v>
      </c>
      <c r="C23" s="13"/>
      <c r="D23" s="9" t="s">
        <v>55</v>
      </c>
      <c r="E23" s="15">
        <f>B23+600000</f>
        <v>6492838.4100000001</v>
      </c>
      <c r="F23" s="15"/>
    </row>
    <row r="24" spans="1:6" ht="34.5" customHeight="1" x14ac:dyDescent="0.25">
      <c r="A24" s="9" t="s">
        <v>56</v>
      </c>
      <c r="B24" s="13">
        <v>42161.59</v>
      </c>
      <c r="C24" s="13"/>
      <c r="D24" s="9" t="s">
        <v>56</v>
      </c>
      <c r="E24" s="15">
        <f>B24</f>
        <v>42161.59</v>
      </c>
      <c r="F24" s="15"/>
    </row>
    <row r="25" spans="1:6" ht="15" customHeight="1" x14ac:dyDescent="0.25">
      <c r="A25" s="9" t="s">
        <v>57</v>
      </c>
      <c r="B25" s="13"/>
      <c r="C25" s="13">
        <v>1500000</v>
      </c>
      <c r="D25" s="9" t="s">
        <v>58</v>
      </c>
      <c r="E25" s="15"/>
      <c r="F25" s="15">
        <f>C25</f>
        <v>1500000</v>
      </c>
    </row>
    <row r="26" spans="1:6" ht="91.5" customHeight="1" x14ac:dyDescent="0.25">
      <c r="A26" s="9" t="s">
        <v>59</v>
      </c>
      <c r="B26" s="14">
        <v>10000</v>
      </c>
      <c r="C26" s="13"/>
      <c r="D26" s="9" t="s">
        <v>59</v>
      </c>
      <c r="E26" s="19">
        <f>B26</f>
        <v>10000</v>
      </c>
      <c r="F26" s="15"/>
    </row>
    <row r="27" spans="1:6" ht="30.75" hidden="1" customHeight="1" x14ac:dyDescent="0.25">
      <c r="A27" s="9" t="s">
        <v>60</v>
      </c>
      <c r="B27" s="13"/>
      <c r="C27" s="13"/>
      <c r="D27" s="9" t="s">
        <v>60</v>
      </c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>
        <f>B28</f>
        <v>0</v>
      </c>
      <c r="F28" s="15"/>
    </row>
    <row r="29" spans="1:6" ht="30.75" customHeight="1" x14ac:dyDescent="0.25">
      <c r="A29" s="9" t="s">
        <v>61</v>
      </c>
      <c r="B29" s="16"/>
      <c r="C29" s="15">
        <v>5911684</v>
      </c>
      <c r="D29" s="9" t="s">
        <v>61</v>
      </c>
      <c r="E29" s="16"/>
      <c r="F29" s="15">
        <v>5911684</v>
      </c>
    </row>
    <row r="30" spans="1:6" ht="31.5" customHeight="1" x14ac:dyDescent="0.25">
      <c r="A30" s="9" t="s">
        <v>62</v>
      </c>
      <c r="B30" s="17"/>
      <c r="C30" s="13">
        <v>4193662</v>
      </c>
      <c r="D30" s="9" t="s">
        <v>62</v>
      </c>
      <c r="E30" s="16"/>
      <c r="F30" s="15">
        <f>3493662+700000</f>
        <v>4193662</v>
      </c>
    </row>
    <row r="31" spans="1:6" ht="31.5" customHeight="1" x14ac:dyDescent="0.25">
      <c r="A31" s="9" t="s">
        <v>20</v>
      </c>
      <c r="B31" s="17"/>
      <c r="C31" s="13">
        <v>62500</v>
      </c>
      <c r="D31" s="9" t="s">
        <v>20</v>
      </c>
      <c r="E31" s="16"/>
      <c r="F31" s="15">
        <v>62500</v>
      </c>
    </row>
    <row r="32" spans="1:6" ht="31.5" customHeight="1" x14ac:dyDescent="0.25">
      <c r="A32" s="9" t="s">
        <v>63</v>
      </c>
      <c r="B32" s="17"/>
      <c r="C32" s="13">
        <v>585344.27</v>
      </c>
      <c r="D32" s="9" t="s">
        <v>63</v>
      </c>
      <c r="E32" s="9"/>
      <c r="F32" s="10">
        <v>585344.27</v>
      </c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</f>
        <v>9460000</v>
      </c>
      <c r="C42" s="26">
        <f>SUM(C20:C32)</f>
        <v>12253190.27</v>
      </c>
      <c r="D42" s="27"/>
      <c r="E42" s="26">
        <f>SUM(E20:E30)</f>
        <v>10060000</v>
      </c>
      <c r="F42" s="26">
        <f>SUM(F20:F32)</f>
        <v>12253190.27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H20" sqref="H20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64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65</v>
      </c>
      <c r="B10" s="29"/>
      <c r="C10" s="30"/>
      <c r="D10" s="28" t="s">
        <v>65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61.5" customHeight="1" x14ac:dyDescent="0.25">
      <c r="A20" s="9" t="s">
        <v>66</v>
      </c>
      <c r="B20" s="13">
        <v>600000</v>
      </c>
      <c r="C20" s="13"/>
      <c r="D20" s="9" t="s">
        <v>66</v>
      </c>
      <c r="E20" s="20">
        <f>B20+500000</f>
        <v>1100000</v>
      </c>
      <c r="F20" s="15"/>
    </row>
    <row r="21" spans="1:6" ht="33.75" hidden="1" customHeight="1" x14ac:dyDescent="0.25">
      <c r="A21" s="9"/>
      <c r="B21" s="13"/>
      <c r="C21" s="13"/>
      <c r="D21" s="9"/>
      <c r="E21" s="15"/>
      <c r="F21" s="15"/>
    </row>
    <row r="22" spans="1:6" ht="60.7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</f>
        <v>600000</v>
      </c>
      <c r="C42" s="26">
        <f>SUM(C20:C29)</f>
        <v>0</v>
      </c>
      <c r="D42" s="27"/>
      <c r="E42" s="26">
        <f>SUM(E20:E30)</f>
        <v>1100000</v>
      </c>
      <c r="F42" s="26">
        <f>SUM(F20:F31)</f>
        <v>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20" sqref="F20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22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23</v>
      </c>
      <c r="B10" s="29"/>
      <c r="C10" s="30"/>
      <c r="D10" s="28" t="s">
        <v>23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49.5" customHeight="1" x14ac:dyDescent="0.25">
      <c r="A20" s="9" t="s">
        <v>24</v>
      </c>
      <c r="B20" s="13"/>
      <c r="C20" s="13">
        <v>1000000</v>
      </c>
      <c r="D20" s="9" t="s">
        <v>24</v>
      </c>
      <c r="E20" s="20"/>
      <c r="F20" s="15">
        <f>C20+100000</f>
        <v>1100000</v>
      </c>
    </row>
    <row r="21" spans="1:6" ht="33.75" hidden="1" customHeight="1" x14ac:dyDescent="0.25">
      <c r="A21" s="9"/>
      <c r="B21" s="13"/>
      <c r="C21" s="13"/>
      <c r="D21" s="9"/>
      <c r="E21" s="15"/>
      <c r="F21" s="15"/>
    </row>
    <row r="22" spans="1:6" ht="60.75" hidden="1" customHeight="1" x14ac:dyDescent="0.25">
      <c r="A22" s="9"/>
      <c r="B22" s="13"/>
      <c r="C22" s="13"/>
      <c r="D22" s="9"/>
      <c r="E22" s="15"/>
      <c r="F22" s="15"/>
    </row>
    <row r="23" spans="1:6" ht="44.25" hidden="1" customHeight="1" x14ac:dyDescent="0.25">
      <c r="A23" s="9"/>
      <c r="B23" s="13"/>
      <c r="C23" s="13"/>
      <c r="D23" s="9"/>
      <c r="E23" s="15"/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11" t="s">
        <v>10</v>
      </c>
      <c r="B42" s="4">
        <f>SUM(B20:B30)</f>
        <v>0</v>
      </c>
      <c r="C42" s="4">
        <f>SUM(C20:C29)</f>
        <v>1000000</v>
      </c>
      <c r="D42" s="3"/>
      <c r="E42" s="4">
        <f>SUM(E20:E30)</f>
        <v>0</v>
      </c>
      <c r="F42" s="4">
        <f>SUM(F20:F31)</f>
        <v>1100000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3" sqref="A3:D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31" t="s">
        <v>0</v>
      </c>
      <c r="B1" s="31"/>
      <c r="C1" s="31"/>
      <c r="D1" s="31"/>
    </row>
    <row r="2" spans="1:4" x14ac:dyDescent="0.25">
      <c r="A2" s="31" t="s">
        <v>21</v>
      </c>
      <c r="B2" s="31"/>
      <c r="C2" s="31"/>
      <c r="D2" s="31"/>
    </row>
    <row r="3" spans="1:4" x14ac:dyDescent="0.25">
      <c r="A3" s="31" t="s">
        <v>69</v>
      </c>
      <c r="B3" s="31"/>
      <c r="C3" s="31"/>
      <c r="D3" s="31"/>
    </row>
    <row r="4" spans="1:4" x14ac:dyDescent="0.25">
      <c r="A4" s="31" t="s">
        <v>7</v>
      </c>
      <c r="B4" s="31"/>
      <c r="C4" s="31"/>
      <c r="D4" s="31"/>
    </row>
    <row r="6" spans="1:4" x14ac:dyDescent="0.25">
      <c r="A6" s="32" t="s">
        <v>1</v>
      </c>
      <c r="B6" s="34"/>
      <c r="C6" s="32" t="s">
        <v>2</v>
      </c>
      <c r="D6" s="34"/>
    </row>
    <row r="7" spans="1:4" ht="33" customHeight="1" x14ac:dyDescent="0.25">
      <c r="A7" s="21" t="s">
        <v>6</v>
      </c>
      <c r="B7" s="2" t="s">
        <v>5</v>
      </c>
      <c r="C7" s="21" t="s">
        <v>6</v>
      </c>
      <c r="D7" s="2" t="s">
        <v>5</v>
      </c>
    </row>
    <row r="8" spans="1:4" ht="33" customHeight="1" x14ac:dyDescent="0.25">
      <c r="A8" s="39" t="s">
        <v>3</v>
      </c>
      <c r="B8" s="40"/>
      <c r="C8" s="40"/>
      <c r="D8" s="41"/>
    </row>
    <row r="9" spans="1:4" ht="32.25" customHeight="1" x14ac:dyDescent="0.25">
      <c r="A9" s="28" t="s">
        <v>23</v>
      </c>
      <c r="B9" s="30"/>
      <c r="C9" s="28" t="s">
        <v>23</v>
      </c>
      <c r="D9" s="30"/>
    </row>
    <row r="10" spans="1:4" ht="39.75" hidden="1" customHeight="1" x14ac:dyDescent="0.25">
      <c r="A10" s="28"/>
      <c r="B10" s="30"/>
      <c r="C10" s="28"/>
      <c r="D10" s="30"/>
    </row>
    <row r="11" spans="1:4" ht="15.75" customHeight="1" x14ac:dyDescent="0.25">
      <c r="A11" s="42" t="s">
        <v>4</v>
      </c>
      <c r="B11" s="43"/>
      <c r="C11" s="43"/>
      <c r="D11" s="44"/>
    </row>
    <row r="12" spans="1:4" ht="46.5" customHeight="1" x14ac:dyDescent="0.25">
      <c r="A12" s="9" t="s">
        <v>24</v>
      </c>
      <c r="B12" s="22"/>
      <c r="C12" s="9" t="s">
        <v>24</v>
      </c>
      <c r="D12" s="10">
        <v>300000</v>
      </c>
    </row>
    <row r="13" spans="1:4" ht="29.25" hidden="1" customHeight="1" x14ac:dyDescent="0.25">
      <c r="A13" s="9"/>
      <c r="B13" s="4"/>
      <c r="C13" s="9"/>
      <c r="D13" s="4"/>
    </row>
    <row r="14" spans="1:4" hidden="1" x14ac:dyDescent="0.25">
      <c r="A14" s="5"/>
      <c r="B14" s="4"/>
      <c r="C14" s="5"/>
      <c r="D14" s="4"/>
    </row>
    <row r="15" spans="1:4" hidden="1" x14ac:dyDescent="0.25">
      <c r="A15" s="39"/>
      <c r="B15" s="40"/>
      <c r="C15" s="40"/>
      <c r="D15" s="41"/>
    </row>
    <row r="16" spans="1:4" hidden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t="15.75" hidden="1" customHeight="1" x14ac:dyDescent="0.25">
      <c r="A19" s="3"/>
      <c r="B19" s="3"/>
      <c r="C19" s="3"/>
      <c r="D19" s="3"/>
    </row>
    <row r="20" spans="1:4" ht="49.5" hidden="1" customHeight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3" spans="1:4" ht="15.75" customHeight="1" x14ac:dyDescent="0.25"/>
    <row r="24" spans="1:4" ht="15.75" customHeight="1" x14ac:dyDescent="0.25">
      <c r="A24" s="6" t="s">
        <v>9</v>
      </c>
      <c r="B24" s="7"/>
      <c r="C24" s="8" t="s">
        <v>8</v>
      </c>
    </row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</sheetData>
  <mergeCells count="13">
    <mergeCell ref="A10:B10"/>
    <mergeCell ref="C10:D10"/>
    <mergeCell ref="A15:D15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15.75" customHeight="1" x14ac:dyDescent="0.25">
      <c r="A2" s="31" t="s">
        <v>21</v>
      </c>
      <c r="B2" s="31"/>
      <c r="C2" s="31"/>
      <c r="D2" s="31"/>
      <c r="E2" s="31"/>
      <c r="F2" s="31"/>
    </row>
    <row r="3" spans="1:6" ht="15.75" customHeight="1" x14ac:dyDescent="0.25">
      <c r="A3" s="31" t="s">
        <v>28</v>
      </c>
      <c r="B3" s="31"/>
      <c r="C3" s="31"/>
      <c r="D3" s="31"/>
      <c r="E3" s="31"/>
      <c r="F3" s="31"/>
    </row>
    <row r="4" spans="1:6" ht="15.75" customHeight="1" x14ac:dyDescent="0.25">
      <c r="A4" s="31" t="s">
        <v>7</v>
      </c>
      <c r="B4" s="31"/>
      <c r="C4" s="31"/>
      <c r="D4" s="31"/>
      <c r="E4" s="31"/>
      <c r="F4" s="31"/>
    </row>
    <row r="6" spans="1:6" x14ac:dyDescent="0.25">
      <c r="A6" s="32" t="s">
        <v>1</v>
      </c>
      <c r="B6" s="33"/>
      <c r="C6" s="34"/>
      <c r="D6" s="32" t="s">
        <v>2</v>
      </c>
      <c r="E6" s="33"/>
      <c r="F6" s="34"/>
    </row>
    <row r="7" spans="1:6" ht="33" customHeight="1" x14ac:dyDescent="0.25">
      <c r="A7" s="35" t="s">
        <v>6</v>
      </c>
      <c r="B7" s="37" t="s">
        <v>5</v>
      </c>
      <c r="C7" s="38"/>
      <c r="D7" s="35" t="s">
        <v>6</v>
      </c>
      <c r="E7" s="37" t="s">
        <v>5</v>
      </c>
      <c r="F7" s="38"/>
    </row>
    <row r="8" spans="1:6" ht="33" customHeight="1" x14ac:dyDescent="0.25">
      <c r="A8" s="36"/>
      <c r="B8" s="2" t="s">
        <v>11</v>
      </c>
      <c r="C8" s="2" t="s">
        <v>12</v>
      </c>
      <c r="D8" s="36"/>
      <c r="E8" s="2" t="s">
        <v>11</v>
      </c>
      <c r="F8" s="2" t="s">
        <v>12</v>
      </c>
    </row>
    <row r="9" spans="1:6" ht="15.75" customHeight="1" x14ac:dyDescent="0.25">
      <c r="A9" s="39" t="s">
        <v>3</v>
      </c>
      <c r="B9" s="40"/>
      <c r="C9" s="40"/>
      <c r="D9" s="40"/>
      <c r="E9" s="40"/>
      <c r="F9" s="41"/>
    </row>
    <row r="10" spans="1:6" ht="33" customHeight="1" x14ac:dyDescent="0.25">
      <c r="A10" s="28" t="s">
        <v>29</v>
      </c>
      <c r="B10" s="29"/>
      <c r="C10" s="30"/>
      <c r="D10" s="28" t="s">
        <v>29</v>
      </c>
      <c r="E10" s="29"/>
      <c r="F10" s="30"/>
    </row>
    <row r="11" spans="1:6" ht="30.75" hidden="1" customHeight="1" x14ac:dyDescent="0.25">
      <c r="A11" s="28" t="s">
        <v>13</v>
      </c>
      <c r="B11" s="29"/>
      <c r="C11" s="30"/>
      <c r="D11" s="28" t="s">
        <v>13</v>
      </c>
      <c r="E11" s="29"/>
      <c r="F11" s="30"/>
    </row>
    <row r="12" spans="1:6" ht="79.5" hidden="1" customHeight="1" x14ac:dyDescent="0.25">
      <c r="A12" s="28" t="s">
        <v>14</v>
      </c>
      <c r="B12" s="29"/>
      <c r="C12" s="30"/>
      <c r="D12" s="28" t="s">
        <v>14</v>
      </c>
      <c r="E12" s="29"/>
      <c r="F12" s="30"/>
    </row>
    <row r="13" spans="1:6" ht="81" hidden="1" customHeight="1" x14ac:dyDescent="0.25">
      <c r="A13" s="28" t="s">
        <v>15</v>
      </c>
      <c r="B13" s="29"/>
      <c r="C13" s="30"/>
      <c r="D13" s="28" t="s">
        <v>15</v>
      </c>
      <c r="E13" s="29"/>
      <c r="F13" s="30"/>
    </row>
    <row r="14" spans="1:6" ht="79.5" hidden="1" customHeight="1" x14ac:dyDescent="0.25">
      <c r="A14" s="28" t="s">
        <v>16</v>
      </c>
      <c r="B14" s="29"/>
      <c r="C14" s="30"/>
      <c r="D14" s="28" t="s">
        <v>16</v>
      </c>
      <c r="E14" s="29"/>
      <c r="F14" s="30"/>
    </row>
    <row r="15" spans="1:6" ht="33" hidden="1" customHeight="1" x14ac:dyDescent="0.25">
      <c r="A15" s="28" t="s">
        <v>17</v>
      </c>
      <c r="B15" s="29"/>
      <c r="C15" s="30"/>
      <c r="D15" s="28" t="s">
        <v>17</v>
      </c>
      <c r="E15" s="29"/>
      <c r="F15" s="30"/>
    </row>
    <row r="16" spans="1:6" ht="81.75" hidden="1" customHeight="1" x14ac:dyDescent="0.25">
      <c r="A16" s="28" t="s">
        <v>18</v>
      </c>
      <c r="B16" s="29"/>
      <c r="C16" s="30"/>
      <c r="D16" s="28" t="s">
        <v>18</v>
      </c>
      <c r="E16" s="29"/>
      <c r="F16" s="30"/>
    </row>
    <row r="17" spans="1:6" ht="50.25" hidden="1" customHeight="1" x14ac:dyDescent="0.25">
      <c r="A17" s="28" t="s">
        <v>19</v>
      </c>
      <c r="B17" s="29"/>
      <c r="C17" s="30"/>
      <c r="D17" s="28" t="s">
        <v>19</v>
      </c>
      <c r="E17" s="29"/>
      <c r="F17" s="30"/>
    </row>
    <row r="18" spans="1:6" ht="48.75" hidden="1" customHeight="1" x14ac:dyDescent="0.25">
      <c r="A18" s="42"/>
      <c r="B18" s="43"/>
      <c r="C18" s="44"/>
      <c r="D18" s="28"/>
      <c r="E18" s="29"/>
      <c r="F18" s="30"/>
    </row>
    <row r="19" spans="1:6" ht="15.75" customHeight="1" x14ac:dyDescent="0.25">
      <c r="A19" s="42" t="s">
        <v>4</v>
      </c>
      <c r="B19" s="43"/>
      <c r="C19" s="43"/>
      <c r="D19" s="43"/>
      <c r="E19" s="43"/>
      <c r="F19" s="44"/>
    </row>
    <row r="20" spans="1:6" ht="63" customHeight="1" x14ac:dyDescent="0.25">
      <c r="A20" s="9" t="s">
        <v>30</v>
      </c>
      <c r="B20" s="13">
        <v>300000</v>
      </c>
      <c r="C20" s="13"/>
      <c r="D20" s="9" t="s">
        <v>30</v>
      </c>
      <c r="E20" s="19">
        <v>300000</v>
      </c>
      <c r="F20" s="15"/>
    </row>
    <row r="21" spans="1:6" ht="31.5" customHeight="1" x14ac:dyDescent="0.25">
      <c r="A21" s="9" t="s">
        <v>31</v>
      </c>
      <c r="B21" s="13">
        <v>3000000</v>
      </c>
      <c r="C21" s="13"/>
      <c r="D21" s="9" t="s">
        <v>31</v>
      </c>
      <c r="E21" s="15">
        <f>B21</f>
        <v>3000000</v>
      </c>
      <c r="F21" s="15"/>
    </row>
    <row r="22" spans="1:6" ht="29.25" customHeight="1" x14ac:dyDescent="0.25">
      <c r="A22" s="9" t="s">
        <v>70</v>
      </c>
      <c r="B22" s="13">
        <v>7500000</v>
      </c>
      <c r="C22" s="13">
        <v>3500000</v>
      </c>
      <c r="D22" s="9" t="s">
        <v>70</v>
      </c>
      <c r="E22" s="15">
        <f>B22+100000</f>
        <v>7600000</v>
      </c>
      <c r="F22" s="15">
        <f>C22-700000+2623887</f>
        <v>5423887</v>
      </c>
    </row>
    <row r="23" spans="1:6" ht="43.5" customHeight="1" x14ac:dyDescent="0.25">
      <c r="A23" s="9"/>
      <c r="B23" s="13"/>
      <c r="C23" s="13"/>
      <c r="D23" s="9" t="s">
        <v>71</v>
      </c>
      <c r="E23" s="15">
        <v>700000</v>
      </c>
      <c r="F23" s="15"/>
    </row>
    <row r="24" spans="1:6" ht="34.5" hidden="1" customHeight="1" x14ac:dyDescent="0.25">
      <c r="A24" s="9"/>
      <c r="B24" s="13"/>
      <c r="C24" s="13"/>
      <c r="D24" s="9"/>
      <c r="E24" s="15"/>
      <c r="F24" s="15"/>
    </row>
    <row r="25" spans="1:6" ht="15" hidden="1" customHeight="1" x14ac:dyDescent="0.25">
      <c r="A25" s="9"/>
      <c r="B25" s="13"/>
      <c r="C25" s="13"/>
      <c r="D25" s="9"/>
      <c r="E25" s="15"/>
      <c r="F25" s="15"/>
    </row>
    <row r="26" spans="1:6" ht="91.5" hidden="1" customHeight="1" x14ac:dyDescent="0.25">
      <c r="A26" s="9"/>
      <c r="B26" s="14"/>
      <c r="C26" s="13"/>
      <c r="D26" s="9"/>
      <c r="E26" s="19"/>
      <c r="F26" s="15"/>
    </row>
    <row r="27" spans="1:6" ht="30.75" hidden="1" customHeight="1" x14ac:dyDescent="0.25">
      <c r="A27" s="9"/>
      <c r="B27" s="13"/>
      <c r="C27" s="13"/>
      <c r="D27" s="9"/>
      <c r="E27" s="15"/>
      <c r="F27" s="15"/>
    </row>
    <row r="28" spans="1:6" ht="31.5" hidden="1" customHeight="1" x14ac:dyDescent="0.25">
      <c r="A28" s="9"/>
      <c r="B28" s="15"/>
      <c r="C28" s="15"/>
      <c r="D28" s="9"/>
      <c r="E28" s="15"/>
      <c r="F28" s="15"/>
    </row>
    <row r="29" spans="1:6" ht="30.75" hidden="1" customHeight="1" x14ac:dyDescent="0.25">
      <c r="A29" s="9"/>
      <c r="B29" s="16"/>
      <c r="C29" s="15"/>
      <c r="D29" s="9"/>
      <c r="E29" s="16"/>
      <c r="F29" s="15"/>
    </row>
    <row r="30" spans="1:6" ht="31.5" hidden="1" customHeight="1" x14ac:dyDescent="0.25">
      <c r="A30" s="9"/>
      <c r="B30" s="17"/>
      <c r="C30" s="13"/>
      <c r="D30" s="9"/>
      <c r="E30" s="16"/>
      <c r="F30" s="15"/>
    </row>
    <row r="31" spans="1:6" ht="31.5" hidden="1" customHeight="1" x14ac:dyDescent="0.25">
      <c r="A31" s="9"/>
      <c r="B31" s="17"/>
      <c r="C31" s="13"/>
      <c r="D31" s="9" t="s">
        <v>20</v>
      </c>
      <c r="E31" s="16"/>
      <c r="F31" s="15"/>
    </row>
    <row r="32" spans="1:6" ht="31.5" hidden="1" customHeight="1" x14ac:dyDescent="0.25">
      <c r="A32" s="9"/>
      <c r="B32" s="17"/>
      <c r="C32" s="13"/>
      <c r="D32" s="9"/>
      <c r="E32" s="9"/>
      <c r="F32" s="10"/>
    </row>
    <row r="33" spans="1:8" ht="29.25" hidden="1" customHeight="1" x14ac:dyDescent="0.25">
      <c r="A33" s="9"/>
      <c r="B33" s="16"/>
      <c r="C33" s="18"/>
      <c r="D33" s="9"/>
      <c r="E33" s="9"/>
      <c r="F33" s="4"/>
    </row>
    <row r="34" spans="1:8" hidden="1" x14ac:dyDescent="0.25">
      <c r="A34" s="5"/>
      <c r="B34" s="5"/>
      <c r="C34" s="4"/>
      <c r="D34" s="5"/>
      <c r="E34" s="5"/>
      <c r="F34" s="4"/>
    </row>
    <row r="35" spans="1:8" hidden="1" x14ac:dyDescent="0.25">
      <c r="A35" s="39"/>
      <c r="B35" s="40"/>
      <c r="C35" s="40"/>
      <c r="D35" s="40"/>
      <c r="E35" s="40"/>
      <c r="F35" s="41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hidden="1" x14ac:dyDescent="0.25">
      <c r="A41" s="3"/>
      <c r="B41" s="3"/>
      <c r="C41" s="3"/>
      <c r="D41" s="3"/>
      <c r="E41" s="3"/>
      <c r="F41" s="3"/>
    </row>
    <row r="42" spans="1:8" x14ac:dyDescent="0.25">
      <c r="A42" s="25" t="s">
        <v>10</v>
      </c>
      <c r="B42" s="26">
        <f>SUM(B20:B30)</f>
        <v>10800000</v>
      </c>
      <c r="C42" s="26">
        <f>SUM(C20:C30)</f>
        <v>3500000</v>
      </c>
      <c r="D42" s="27"/>
      <c r="E42" s="26">
        <f>SUM(E20:E30)</f>
        <v>11600000</v>
      </c>
      <c r="F42" s="26">
        <f>SUM(F20:F30)</f>
        <v>5423887</v>
      </c>
      <c r="H42" s="12"/>
    </row>
    <row r="44" spans="1:8" x14ac:dyDescent="0.25">
      <c r="A44" s="6" t="s">
        <v>9</v>
      </c>
      <c r="B44" s="6"/>
      <c r="C44" s="7"/>
      <c r="D44" s="8" t="s">
        <v>8</v>
      </c>
      <c r="E44" s="8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0150</vt:lpstr>
      <vt:lpstr>2010</vt:lpstr>
      <vt:lpstr>3104</vt:lpstr>
      <vt:lpstr>6020</vt:lpstr>
      <vt:lpstr>6030</vt:lpstr>
      <vt:lpstr>6071</vt:lpstr>
      <vt:lpstr>6082</vt:lpstr>
      <vt:lpstr>6090</vt:lpstr>
      <vt:lpstr>7461</vt:lpstr>
      <vt:lpstr>8110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2023-08-17T06:32:34Z</dcterms:modified>
</cp:coreProperties>
</file>